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9465" activeTab="1"/>
  </bookViews>
  <sheets>
    <sheet name="ANNEX-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4" i="2"/>
  <c r="H64"/>
  <c r="G64"/>
  <c r="F64"/>
  <c r="E64"/>
  <c r="D64"/>
  <c r="H63"/>
  <c r="H62"/>
  <c r="H61"/>
  <c r="H60"/>
  <c r="H59"/>
  <c r="H58"/>
  <c r="H57"/>
  <c r="H56"/>
  <c r="H55"/>
  <c r="H54"/>
  <c r="H53"/>
  <c r="H52"/>
  <c r="I63"/>
  <c r="I62"/>
  <c r="I61"/>
  <c r="I60"/>
  <c r="I59"/>
  <c r="I58"/>
  <c r="I57"/>
  <c r="I56"/>
  <c r="I55"/>
  <c r="I53"/>
  <c r="I52"/>
  <c r="I50"/>
  <c r="I49"/>
  <c r="H50"/>
  <c r="H49"/>
  <c r="I48"/>
  <c r="I47"/>
  <c r="H47"/>
  <c r="I43"/>
  <c r="H43"/>
  <c r="G43"/>
  <c r="F43"/>
  <c r="E43"/>
  <c r="I41"/>
  <c r="H41"/>
  <c r="E41"/>
  <c r="I39"/>
  <c r="H39"/>
  <c r="D39"/>
  <c r="E39"/>
  <c r="I29"/>
  <c r="I23"/>
  <c r="H23"/>
  <c r="E23"/>
  <c r="I15"/>
  <c r="H15"/>
  <c r="I9"/>
  <c r="H9"/>
  <c r="G9"/>
  <c r="F9"/>
  <c r="E9"/>
  <c r="D9"/>
  <c r="I8"/>
  <c r="H8"/>
  <c r="I7"/>
  <c r="H7"/>
</calcChain>
</file>

<file path=xl/sharedStrings.xml><?xml version="1.0" encoding="utf-8"?>
<sst xmlns="http://schemas.openxmlformats.org/spreadsheetml/2006/main" count="86" uniqueCount="79">
  <si>
    <t>shareholding pattern as at 31-03-2018</t>
  </si>
  <si>
    <t>RELIABLE VENTURES INDIA LIMITED; BHOPAL</t>
  </si>
  <si>
    <t xml:space="preserve">SCRIPT CODE </t>
  </si>
  <si>
    <t xml:space="preserve">QTR ENDING </t>
  </si>
  <si>
    <t>31-03-2018</t>
  </si>
  <si>
    <t>WHETHER  ANY PATLY PAID UP SHARES</t>
  </si>
  <si>
    <t>NO</t>
  </si>
  <si>
    <t>WHETHER ANY CONVERTIBLE SECURITY</t>
  </si>
  <si>
    <t>ANY WANT</t>
  </si>
  <si>
    <t>ANYSHRES AGAINST WHICH DEPOSITORY RECEIPTS ISSUED</t>
  </si>
  <si>
    <t>NOL</t>
  </si>
  <si>
    <t>ANY LOCKED IN SHARES</t>
  </si>
  <si>
    <t>ANY ENCURMBERANCES</t>
  </si>
  <si>
    <t>TABLE 1 SUMMARY STATEMENT</t>
  </si>
  <si>
    <t>CATEGORY</t>
  </si>
  <si>
    <t>CAT OF SHARE</t>
  </si>
  <si>
    <t>HOLDERS</t>
  </si>
  <si>
    <t>No of</t>
  </si>
  <si>
    <t>holders</t>
  </si>
  <si>
    <t>No fully</t>
  </si>
  <si>
    <t>paid up</t>
  </si>
  <si>
    <t>No. partly</t>
  </si>
  <si>
    <t>underlying</t>
  </si>
  <si>
    <t>depository</t>
  </si>
  <si>
    <t>receipts</t>
  </si>
  <si>
    <t>total nos</t>
  </si>
  <si>
    <t>shares</t>
  </si>
  <si>
    <t>% to</t>
  </si>
  <si>
    <t>total</t>
  </si>
  <si>
    <t>A</t>
  </si>
  <si>
    <t>Promoter &amp; group</t>
  </si>
  <si>
    <t>B</t>
  </si>
  <si>
    <t>public</t>
  </si>
  <si>
    <t>Total</t>
  </si>
  <si>
    <t>statement showing pattern of promters and group</t>
  </si>
  <si>
    <t>(a)</t>
  </si>
  <si>
    <t>MOHKHAN</t>
  </si>
  <si>
    <t>SH.HAKHN</t>
  </si>
  <si>
    <t>S_BANO</t>
  </si>
  <si>
    <t>KU KHAN</t>
  </si>
  <si>
    <t>F_KHAN</t>
  </si>
  <si>
    <t>SIKANDAR Khan</t>
  </si>
  <si>
    <t>b</t>
  </si>
  <si>
    <t>cental  government</t>
  </si>
  <si>
    <t>state government</t>
  </si>
  <si>
    <t>financial institutions</t>
  </si>
  <si>
    <t>banks</t>
  </si>
  <si>
    <t>any others</t>
  </si>
  <si>
    <t>RCTI</t>
  </si>
  <si>
    <t>MEPI</t>
  </si>
  <si>
    <t>WTL</t>
  </si>
  <si>
    <t>SMARTICITY</t>
  </si>
  <si>
    <t>NUSP</t>
  </si>
  <si>
    <t>RCPL</t>
  </si>
  <si>
    <t>REHBAR</t>
  </si>
  <si>
    <t>ELEGANCE</t>
  </si>
  <si>
    <t>TOTAL</t>
  </si>
  <si>
    <t>c</t>
  </si>
  <si>
    <t>d</t>
  </si>
  <si>
    <t>subtotal A1</t>
  </si>
  <si>
    <t>subtotalA2</t>
  </si>
  <si>
    <t>Total promters &amp; group</t>
  </si>
  <si>
    <t>Non-institutions:</t>
  </si>
  <si>
    <t>(a-i)  upto nominal capita; Rs. 2 lacs</t>
  </si>
  <si>
    <t>(a-ii)  exceeding  capital Rs. 2 lacs</t>
  </si>
  <si>
    <t>RITU GARG</t>
  </si>
  <si>
    <t>KHURSHEED ALAM</t>
  </si>
  <si>
    <t>(e) Any other specify</t>
  </si>
  <si>
    <t xml:space="preserve">       clering  members</t>
  </si>
  <si>
    <t>BOMBAY CABLES</t>
  </si>
  <si>
    <t>UNITED PRINTECH</t>
  </si>
  <si>
    <t>FATIMA SHAMOOM</t>
  </si>
  <si>
    <t>AGNI FINLEASE</t>
  </si>
  <si>
    <t>SWASTIKA INVESTT</t>
  </si>
  <si>
    <t>RITU TIE UP</t>
  </si>
  <si>
    <t>Non resident indians</t>
  </si>
  <si>
    <t>bodies corporates</t>
  </si>
  <si>
    <t>total b1+b2</t>
  </si>
  <si>
    <t>Grand total (a+b+c+d)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</si>
</sst>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1" fillId="0" borderId="2" xfId="0" applyFont="1" applyBorder="1"/>
    <xf numFmtId="0" fontId="1" fillId="0" borderId="3" xfId="0" applyFont="1" applyBorder="1"/>
    <xf numFmtId="0" fontId="0" fillId="0" borderId="11" xfId="0" applyBorder="1"/>
    <xf numFmtId="0" fontId="0" fillId="0" borderId="10" xfId="0" applyBorder="1"/>
    <xf numFmtId="0" fontId="0" fillId="0" borderId="8" xfId="0" applyFill="1" applyBorder="1"/>
    <xf numFmtId="0" fontId="1" fillId="0" borderId="4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9" xfId="0" applyFont="1" applyBorder="1"/>
    <xf numFmtId="2" fontId="0" fillId="0" borderId="7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2" fontId="1" fillId="0" borderId="9" xfId="0" applyNumberFormat="1" applyFont="1" applyBorder="1"/>
    <xf numFmtId="0" fontId="1" fillId="0" borderId="0" xfId="0" applyFont="1" applyBorder="1"/>
    <xf numFmtId="2" fontId="1" fillId="0" borderId="11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1" fillId="0" borderId="14" xfId="0" applyFont="1" applyBorder="1"/>
    <xf numFmtId="0" fontId="0" fillId="0" borderId="14" xfId="0" applyFill="1" applyBorder="1"/>
    <xf numFmtId="0" fontId="0" fillId="0" borderId="13" xfId="0" applyFill="1" applyBorder="1"/>
    <xf numFmtId="0" fontId="1" fillId="0" borderId="13" xfId="0" applyFont="1" applyFill="1" applyBorder="1"/>
    <xf numFmtId="0" fontId="1" fillId="0" borderId="13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F13"/>
  <sheetViews>
    <sheetView workbookViewId="0">
      <selection activeCell="E13" sqref="E13"/>
    </sheetView>
  </sheetViews>
  <sheetFormatPr defaultRowHeight="15"/>
  <cols>
    <col min="5" max="5" width="45.42578125" customWidth="1"/>
  </cols>
  <sheetData>
    <row r="3" spans="4:6">
      <c r="F3" t="s">
        <v>1</v>
      </c>
    </row>
    <row r="4" spans="4:6">
      <c r="F4" t="s">
        <v>0</v>
      </c>
    </row>
    <row r="6" spans="4:6">
      <c r="D6" t="s">
        <v>2</v>
      </c>
      <c r="F6">
        <v>532124</v>
      </c>
    </row>
    <row r="7" spans="4:6">
      <c r="D7" t="s">
        <v>3</v>
      </c>
      <c r="F7" t="s">
        <v>4</v>
      </c>
    </row>
    <row r="8" spans="4:6">
      <c r="D8" t="s">
        <v>5</v>
      </c>
      <c r="F8" t="s">
        <v>6</v>
      </c>
    </row>
    <row r="9" spans="4:6">
      <c r="D9" t="s">
        <v>7</v>
      </c>
      <c r="F9" t="s">
        <v>6</v>
      </c>
    </row>
    <row r="10" spans="4:6">
      <c r="D10" t="s">
        <v>8</v>
      </c>
      <c r="F10" t="s">
        <v>6</v>
      </c>
    </row>
    <row r="11" spans="4:6">
      <c r="D11" t="s">
        <v>9</v>
      </c>
      <c r="F11" t="s">
        <v>10</v>
      </c>
    </row>
    <row r="12" spans="4:6">
      <c r="D12" t="s">
        <v>11</v>
      </c>
      <c r="F12" t="s">
        <v>6</v>
      </c>
    </row>
    <row r="13" spans="4:6">
      <c r="D13" t="s">
        <v>12</v>
      </c>
      <c r="F1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64"/>
  <sheetViews>
    <sheetView tabSelected="1" topLeftCell="A22" workbookViewId="0">
      <selection activeCell="G68" sqref="G68"/>
    </sheetView>
  </sheetViews>
  <sheetFormatPr defaultRowHeight="15"/>
  <cols>
    <col min="2" max="2" width="22.7109375" customWidth="1"/>
    <col min="3" max="3" width="18" customWidth="1"/>
    <col min="4" max="4" width="7.140625" customWidth="1"/>
    <col min="7" max="7" width="11.42578125" customWidth="1"/>
    <col min="10" max="10" width="12.42578125" customWidth="1"/>
  </cols>
  <sheetData>
    <row r="2" spans="2:9">
      <c r="E2" t="s">
        <v>13</v>
      </c>
    </row>
    <row r="4" spans="2:9">
      <c r="B4" s="26" t="s">
        <v>14</v>
      </c>
      <c r="C4" s="6" t="s">
        <v>15</v>
      </c>
      <c r="D4" s="26" t="s">
        <v>17</v>
      </c>
      <c r="E4" s="6" t="s">
        <v>19</v>
      </c>
      <c r="F4" s="26" t="s">
        <v>21</v>
      </c>
      <c r="G4" s="6" t="s">
        <v>22</v>
      </c>
      <c r="H4" s="26" t="s">
        <v>25</v>
      </c>
      <c r="I4" s="7" t="s">
        <v>27</v>
      </c>
    </row>
    <row r="5" spans="2:9">
      <c r="B5" s="27"/>
      <c r="C5" s="8" t="s">
        <v>16</v>
      </c>
      <c r="D5" s="27" t="s">
        <v>18</v>
      </c>
      <c r="E5" s="8" t="s">
        <v>20</v>
      </c>
      <c r="F5" s="27" t="s">
        <v>20</v>
      </c>
      <c r="G5" s="8" t="s">
        <v>23</v>
      </c>
      <c r="H5" s="27" t="s">
        <v>26</v>
      </c>
      <c r="I5" s="9" t="s">
        <v>28</v>
      </c>
    </row>
    <row r="6" spans="2:9">
      <c r="B6" s="28"/>
      <c r="C6" s="4"/>
      <c r="D6" s="28"/>
      <c r="E6" s="4"/>
      <c r="F6" s="28"/>
      <c r="G6" s="4" t="s">
        <v>24</v>
      </c>
      <c r="H6" s="28"/>
      <c r="I6" s="13"/>
    </row>
    <row r="7" spans="2:9">
      <c r="B7" s="28" t="s">
        <v>29</v>
      </c>
      <c r="C7" s="4" t="s">
        <v>30</v>
      </c>
      <c r="D7" s="28">
        <v>14</v>
      </c>
      <c r="E7" s="4">
        <v>5828412</v>
      </c>
      <c r="F7" s="28">
        <v>0</v>
      </c>
      <c r="G7" s="4">
        <v>0</v>
      </c>
      <c r="H7" s="28">
        <f>+E7</f>
        <v>5828412</v>
      </c>
      <c r="I7" s="13">
        <f>+H7/11012900*100</f>
        <v>52.923498805945755</v>
      </c>
    </row>
    <row r="8" spans="2:9">
      <c r="B8" s="28" t="s">
        <v>31</v>
      </c>
      <c r="C8" s="4" t="s">
        <v>32</v>
      </c>
      <c r="D8" s="28">
        <v>1686</v>
      </c>
      <c r="E8" s="4">
        <v>5184488</v>
      </c>
      <c r="F8" s="28">
        <v>0</v>
      </c>
      <c r="G8" s="4">
        <v>0</v>
      </c>
      <c r="H8" s="28">
        <f>+E8</f>
        <v>5184488</v>
      </c>
      <c r="I8" s="13">
        <f>+H8/11012900*100</f>
        <v>47.076501194054245</v>
      </c>
    </row>
    <row r="9" spans="2:9">
      <c r="B9" s="29"/>
      <c r="C9" s="1" t="s">
        <v>33</v>
      </c>
      <c r="D9" s="29">
        <f>+D8+D7</f>
        <v>1700</v>
      </c>
      <c r="E9" s="2">
        <f>+E8+E7</f>
        <v>11012900</v>
      </c>
      <c r="F9" s="29">
        <f t="shared" ref="F9:I9" si="0">+F8+F7</f>
        <v>0</v>
      </c>
      <c r="G9" s="2">
        <f t="shared" si="0"/>
        <v>0</v>
      </c>
      <c r="H9" s="29">
        <f t="shared" si="0"/>
        <v>11012900</v>
      </c>
      <c r="I9" s="3">
        <f t="shared" si="0"/>
        <v>100</v>
      </c>
    </row>
    <row r="10" spans="2:9">
      <c r="B10" s="5"/>
      <c r="C10" s="6"/>
      <c r="D10" s="6"/>
      <c r="E10" s="6"/>
      <c r="F10" s="6"/>
      <c r="G10" s="6"/>
      <c r="H10" s="6"/>
      <c r="I10" s="7"/>
    </row>
    <row r="11" spans="2:9">
      <c r="B11" s="14"/>
      <c r="C11" s="4"/>
      <c r="D11" s="4"/>
      <c r="E11" s="4"/>
      <c r="F11" s="4"/>
      <c r="G11" s="4"/>
      <c r="H11" s="4"/>
      <c r="I11" s="13"/>
    </row>
    <row r="12" spans="2:9">
      <c r="B12" s="14"/>
      <c r="C12" s="4"/>
      <c r="D12" s="4"/>
      <c r="E12" s="4"/>
      <c r="F12" s="4"/>
      <c r="G12" s="4"/>
      <c r="H12" s="4"/>
      <c r="I12" s="13"/>
    </row>
    <row r="13" spans="2:9">
      <c r="B13" s="14"/>
      <c r="C13" s="4"/>
      <c r="D13" s="4"/>
      <c r="E13" s="4"/>
      <c r="F13" s="4"/>
      <c r="G13" s="4"/>
      <c r="H13" s="4"/>
      <c r="I13" s="13"/>
    </row>
    <row r="14" spans="2:9">
      <c r="B14" s="14"/>
      <c r="C14" s="11" t="s">
        <v>34</v>
      </c>
      <c r="D14" s="2"/>
      <c r="E14" s="2"/>
      <c r="F14" s="2"/>
      <c r="G14" s="2"/>
      <c r="H14" s="2"/>
      <c r="I14" s="3"/>
    </row>
    <row r="15" spans="2:9">
      <c r="B15" s="28" t="s">
        <v>35</v>
      </c>
      <c r="C15" s="17"/>
      <c r="D15" s="34">
        <v>6</v>
      </c>
      <c r="E15" s="17">
        <v>1460646</v>
      </c>
      <c r="F15" s="34">
        <v>0</v>
      </c>
      <c r="G15" s="17">
        <v>0</v>
      </c>
      <c r="H15" s="34">
        <f>+E15</f>
        <v>1460646</v>
      </c>
      <c r="I15" s="19">
        <f>+H15/11012900*100</f>
        <v>13.263046064161122</v>
      </c>
    </row>
    <row r="16" spans="2:9">
      <c r="B16" s="28"/>
      <c r="C16" s="4"/>
      <c r="D16" s="28"/>
      <c r="E16" s="4"/>
      <c r="F16" s="28"/>
      <c r="G16" s="4"/>
      <c r="H16" s="28"/>
      <c r="I16" s="13"/>
    </row>
    <row r="17" spans="2:9">
      <c r="B17" s="28"/>
      <c r="C17" s="4" t="s">
        <v>36</v>
      </c>
      <c r="D17" s="28">
        <v>1</v>
      </c>
      <c r="E17" s="4">
        <v>200</v>
      </c>
      <c r="F17" s="28"/>
      <c r="G17" s="4"/>
      <c r="H17" s="28"/>
      <c r="I17" s="13"/>
    </row>
    <row r="18" spans="2:9">
      <c r="B18" s="28"/>
      <c r="C18" s="4" t="s">
        <v>37</v>
      </c>
      <c r="D18" s="28">
        <v>1</v>
      </c>
      <c r="E18" s="4">
        <v>105500</v>
      </c>
      <c r="F18" s="28"/>
      <c r="G18" s="4"/>
      <c r="H18" s="28"/>
      <c r="I18" s="13"/>
    </row>
    <row r="19" spans="2:9">
      <c r="B19" s="28"/>
      <c r="C19" s="4" t="s">
        <v>38</v>
      </c>
      <c r="D19" s="28">
        <v>1</v>
      </c>
      <c r="E19" s="4">
        <v>130455</v>
      </c>
      <c r="F19" s="28"/>
      <c r="G19" s="4"/>
      <c r="H19" s="28"/>
      <c r="I19" s="13"/>
    </row>
    <row r="20" spans="2:9">
      <c r="B20" s="28"/>
      <c r="C20" s="4" t="s">
        <v>39</v>
      </c>
      <c r="D20" s="28">
        <v>1</v>
      </c>
      <c r="E20" s="4">
        <v>165200</v>
      </c>
      <c r="F20" s="28"/>
      <c r="G20" s="4"/>
      <c r="H20" s="28"/>
      <c r="I20" s="13"/>
    </row>
    <row r="21" spans="2:9">
      <c r="B21" s="28"/>
      <c r="C21" s="4" t="s">
        <v>40</v>
      </c>
      <c r="D21" s="28">
        <v>1</v>
      </c>
      <c r="E21" s="4">
        <v>186336</v>
      </c>
      <c r="F21" s="28"/>
      <c r="G21" s="4"/>
      <c r="H21" s="28"/>
      <c r="I21" s="13"/>
    </row>
    <row r="22" spans="2:9">
      <c r="B22" s="28"/>
      <c r="C22" s="4" t="s">
        <v>41</v>
      </c>
      <c r="D22" s="28">
        <v>1</v>
      </c>
      <c r="E22" s="4">
        <v>872955</v>
      </c>
      <c r="F22" s="28"/>
      <c r="G22" s="4"/>
      <c r="H22" s="28"/>
      <c r="I22" s="13"/>
    </row>
    <row r="23" spans="2:9">
      <c r="B23" s="28"/>
      <c r="C23" s="12" t="s">
        <v>28</v>
      </c>
      <c r="D23" s="35">
        <v>6</v>
      </c>
      <c r="E23" s="12">
        <f>SUM(E17:E22)</f>
        <v>1460646</v>
      </c>
      <c r="F23" s="35">
        <v>0</v>
      </c>
      <c r="G23" s="12">
        <v>0</v>
      </c>
      <c r="H23" s="35">
        <f>+E23</f>
        <v>1460646</v>
      </c>
      <c r="I23" s="16">
        <f>+I15</f>
        <v>13.263046064161122</v>
      </c>
    </row>
    <row r="24" spans="2:9">
      <c r="B24" s="28"/>
      <c r="C24" s="4"/>
      <c r="D24" s="28"/>
      <c r="E24" s="4"/>
      <c r="F24" s="28"/>
      <c r="G24" s="4"/>
      <c r="H24" s="28"/>
      <c r="I24" s="13"/>
    </row>
    <row r="25" spans="2:9">
      <c r="B25" s="28" t="s">
        <v>42</v>
      </c>
      <c r="C25" s="4" t="s">
        <v>43</v>
      </c>
      <c r="D25" s="28">
        <v>0</v>
      </c>
      <c r="E25" s="4"/>
      <c r="F25" s="28"/>
      <c r="G25" s="4"/>
      <c r="H25" s="28"/>
      <c r="I25" s="13"/>
    </row>
    <row r="26" spans="2:9">
      <c r="B26" s="28"/>
      <c r="C26" s="4" t="s">
        <v>44</v>
      </c>
      <c r="D26" s="28">
        <v>0</v>
      </c>
      <c r="E26" s="4"/>
      <c r="F26" s="28"/>
      <c r="G26" s="4"/>
      <c r="H26" s="28"/>
      <c r="I26" s="13"/>
    </row>
    <row r="27" spans="2:9">
      <c r="B27" s="28" t="s">
        <v>42</v>
      </c>
      <c r="C27" s="4" t="s">
        <v>45</v>
      </c>
      <c r="D27" s="28">
        <v>0</v>
      </c>
      <c r="E27" s="4"/>
      <c r="F27" s="28"/>
      <c r="G27" s="4"/>
      <c r="H27" s="28"/>
      <c r="I27" s="13"/>
    </row>
    <row r="28" spans="2:9">
      <c r="B28" s="27" t="s">
        <v>57</v>
      </c>
      <c r="C28" s="8" t="s">
        <v>46</v>
      </c>
      <c r="D28" s="27">
        <v>0</v>
      </c>
      <c r="E28" s="8"/>
      <c r="F28" s="27"/>
      <c r="G28" s="8"/>
      <c r="H28" s="27"/>
      <c r="I28" s="9"/>
    </row>
    <row r="29" spans="2:9">
      <c r="B29" s="35" t="s">
        <v>58</v>
      </c>
      <c r="C29" s="12" t="s">
        <v>47</v>
      </c>
      <c r="D29" s="35">
        <v>8</v>
      </c>
      <c r="E29" s="12">
        <v>4367766</v>
      </c>
      <c r="F29" s="35">
        <v>0</v>
      </c>
      <c r="G29" s="12">
        <v>0</v>
      </c>
      <c r="H29" s="35">
        <v>4367766</v>
      </c>
      <c r="I29" s="16">
        <f>+H29/11012900*100</f>
        <v>39.660452741784638</v>
      </c>
    </row>
    <row r="30" spans="2:9">
      <c r="B30" s="28"/>
      <c r="C30" s="4"/>
      <c r="D30" s="28"/>
      <c r="E30" s="4"/>
      <c r="F30" s="28"/>
      <c r="G30" s="4"/>
      <c r="H30" s="28"/>
      <c r="I30" s="13"/>
    </row>
    <row r="31" spans="2:9">
      <c r="B31" s="28"/>
      <c r="C31" s="4" t="s">
        <v>48</v>
      </c>
      <c r="D31" s="28">
        <v>1</v>
      </c>
      <c r="E31" s="4">
        <v>4200</v>
      </c>
      <c r="F31" s="28"/>
      <c r="G31" s="4"/>
      <c r="H31" s="28"/>
      <c r="I31" s="13"/>
    </row>
    <row r="32" spans="2:9">
      <c r="B32" s="28"/>
      <c r="C32" s="4" t="s">
        <v>49</v>
      </c>
      <c r="D32" s="28">
        <v>1</v>
      </c>
      <c r="E32" s="4">
        <v>20000</v>
      </c>
      <c r="F32" s="28"/>
      <c r="G32" s="4"/>
      <c r="H32" s="28"/>
      <c r="I32" s="13"/>
    </row>
    <row r="33" spans="2:9">
      <c r="B33" s="28"/>
      <c r="C33" s="4" t="s">
        <v>50</v>
      </c>
      <c r="D33" s="28">
        <v>1</v>
      </c>
      <c r="E33" s="4">
        <v>27177</v>
      </c>
      <c r="F33" s="28"/>
      <c r="G33" s="4"/>
      <c r="H33" s="28"/>
      <c r="I33" s="13"/>
    </row>
    <row r="34" spans="2:9">
      <c r="B34" s="28"/>
      <c r="C34" s="4" t="s">
        <v>51</v>
      </c>
      <c r="D34" s="28">
        <v>1</v>
      </c>
      <c r="E34" s="4">
        <v>145692</v>
      </c>
      <c r="F34" s="28"/>
      <c r="G34" s="4"/>
      <c r="H34" s="28"/>
      <c r="I34" s="13"/>
    </row>
    <row r="35" spans="2:9">
      <c r="B35" s="28"/>
      <c r="C35" s="4" t="s">
        <v>52</v>
      </c>
      <c r="D35" s="28">
        <v>1</v>
      </c>
      <c r="E35" s="4">
        <v>200000</v>
      </c>
      <c r="F35" s="28"/>
      <c r="G35" s="4"/>
      <c r="H35" s="28"/>
      <c r="I35" s="13"/>
    </row>
    <row r="36" spans="2:9">
      <c r="B36" s="28"/>
      <c r="C36" s="4" t="s">
        <v>53</v>
      </c>
      <c r="D36" s="28">
        <v>1</v>
      </c>
      <c r="E36" s="4">
        <v>257625</v>
      </c>
      <c r="F36" s="28"/>
      <c r="G36" s="4"/>
      <c r="H36" s="28"/>
      <c r="I36" s="13"/>
    </row>
    <row r="37" spans="2:9">
      <c r="B37" s="28"/>
      <c r="C37" s="4" t="s">
        <v>54</v>
      </c>
      <c r="D37" s="28">
        <v>1</v>
      </c>
      <c r="E37" s="4">
        <v>1566566</v>
      </c>
      <c r="F37" s="28"/>
      <c r="G37" s="4"/>
      <c r="H37" s="28"/>
      <c r="I37" s="13"/>
    </row>
    <row r="38" spans="2:9">
      <c r="B38" s="28"/>
      <c r="C38" s="4" t="s">
        <v>55</v>
      </c>
      <c r="D38" s="28">
        <v>1</v>
      </c>
      <c r="E38" s="4">
        <v>2146506</v>
      </c>
      <c r="F38" s="28"/>
      <c r="G38" s="4"/>
      <c r="H38" s="28"/>
      <c r="I38" s="13"/>
    </row>
    <row r="39" spans="2:9">
      <c r="B39" s="28"/>
      <c r="C39" s="1" t="s">
        <v>56</v>
      </c>
      <c r="D39" s="29">
        <f>SUM(D31:D38)</f>
        <v>8</v>
      </c>
      <c r="E39" s="2">
        <f>SUM(E31:E38)</f>
        <v>4367766</v>
      </c>
      <c r="F39" s="29">
        <v>0</v>
      </c>
      <c r="G39" s="2">
        <v>0</v>
      </c>
      <c r="H39" s="29">
        <f>+E39</f>
        <v>4367766</v>
      </c>
      <c r="I39" s="3">
        <f>+I29</f>
        <v>39.660452741784638</v>
      </c>
    </row>
    <row r="40" spans="2:9">
      <c r="B40" s="28"/>
      <c r="C40" s="4"/>
      <c r="D40" s="28"/>
      <c r="E40" s="4"/>
      <c r="F40" s="28"/>
      <c r="G40" s="4"/>
      <c r="H40" s="28"/>
      <c r="I40" s="13"/>
    </row>
    <row r="41" spans="2:9">
      <c r="B41" s="35" t="s">
        <v>59</v>
      </c>
      <c r="C41" s="12"/>
      <c r="D41" s="35"/>
      <c r="E41" s="12">
        <f>+E39+E23</f>
        <v>5828412</v>
      </c>
      <c r="F41" s="35">
        <v>0</v>
      </c>
      <c r="G41" s="12"/>
      <c r="H41" s="35">
        <f>+H39+H23</f>
        <v>5828412</v>
      </c>
      <c r="I41" s="16">
        <f>+I39+I23</f>
        <v>52.923498805945762</v>
      </c>
    </row>
    <row r="42" spans="2:9">
      <c r="B42" s="28" t="s">
        <v>60</v>
      </c>
      <c r="C42" s="4">
        <v>0</v>
      </c>
      <c r="D42" s="28">
        <v>0</v>
      </c>
      <c r="E42" s="4">
        <v>0</v>
      </c>
      <c r="F42" s="28">
        <v>0</v>
      </c>
      <c r="G42" s="4">
        <v>0</v>
      </c>
      <c r="H42" s="28">
        <v>0</v>
      </c>
      <c r="I42" s="21">
        <v>0</v>
      </c>
    </row>
    <row r="43" spans="2:9">
      <c r="B43" s="30" t="s">
        <v>61</v>
      </c>
      <c r="C43" s="24"/>
      <c r="D43" s="30"/>
      <c r="E43" s="24">
        <f>+E42+E41</f>
        <v>5828412</v>
      </c>
      <c r="F43" s="30">
        <f t="shared" ref="F43:I43" si="1">+F42+F41</f>
        <v>0</v>
      </c>
      <c r="G43" s="24">
        <f t="shared" si="1"/>
        <v>0</v>
      </c>
      <c r="H43" s="30">
        <f t="shared" si="1"/>
        <v>5828412</v>
      </c>
      <c r="I43" s="25">
        <f t="shared" si="1"/>
        <v>52.923498805945762</v>
      </c>
    </row>
    <row r="44" spans="2:9">
      <c r="B44" s="28"/>
      <c r="C44" s="4"/>
      <c r="D44" s="28"/>
      <c r="E44" s="4"/>
      <c r="F44" s="28"/>
      <c r="G44" s="4"/>
      <c r="H44" s="28"/>
      <c r="I44" s="21"/>
    </row>
    <row r="45" spans="2:9">
      <c r="B45" s="28"/>
      <c r="C45" s="4"/>
      <c r="D45" s="28"/>
      <c r="E45" s="4"/>
      <c r="F45" s="28"/>
      <c r="G45" s="4"/>
      <c r="H45" s="28"/>
      <c r="I45" s="21"/>
    </row>
    <row r="46" spans="2:9">
      <c r="B46" s="36" t="s">
        <v>62</v>
      </c>
      <c r="C46" s="6"/>
      <c r="D46" s="26"/>
      <c r="E46" s="6"/>
      <c r="F46" s="26"/>
      <c r="G46" s="6"/>
      <c r="H46" s="26"/>
      <c r="I46" s="20"/>
    </row>
    <row r="47" spans="2:9">
      <c r="B47" s="28" t="s">
        <v>63</v>
      </c>
      <c r="C47" s="4"/>
      <c r="D47" s="28">
        <v>1586</v>
      </c>
      <c r="E47" s="4">
        <v>1688475</v>
      </c>
      <c r="F47" s="28">
        <v>0</v>
      </c>
      <c r="G47" s="4">
        <v>0</v>
      </c>
      <c r="H47" s="28">
        <f>+E47</f>
        <v>1688475</v>
      </c>
      <c r="I47" s="21">
        <f>+H47/11012900*100</f>
        <v>15.331792715815091</v>
      </c>
    </row>
    <row r="48" spans="2:9">
      <c r="B48" s="27" t="s">
        <v>64</v>
      </c>
      <c r="C48" s="8"/>
      <c r="D48" s="27">
        <v>15</v>
      </c>
      <c r="E48" s="8">
        <v>905245</v>
      </c>
      <c r="F48" s="27">
        <v>0</v>
      </c>
      <c r="G48" s="8">
        <v>0</v>
      </c>
      <c r="H48" s="27">
        <v>905248</v>
      </c>
      <c r="I48" s="22">
        <f>+H48/11012900*100</f>
        <v>8.2198875863759771</v>
      </c>
    </row>
    <row r="49" spans="2:9">
      <c r="B49" s="26"/>
      <c r="C49" s="6" t="s">
        <v>65</v>
      </c>
      <c r="D49" s="26">
        <v>1</v>
      </c>
      <c r="E49" s="6">
        <v>150000</v>
      </c>
      <c r="F49" s="26"/>
      <c r="G49" s="6"/>
      <c r="H49" s="26">
        <f>+E49</f>
        <v>150000</v>
      </c>
      <c r="I49" s="20">
        <f>+H49/11012900*100</f>
        <v>1.362039063280335</v>
      </c>
    </row>
    <row r="50" spans="2:9">
      <c r="B50" s="28"/>
      <c r="C50" s="4" t="s">
        <v>66</v>
      </c>
      <c r="D50" s="28">
        <v>1</v>
      </c>
      <c r="E50" s="4">
        <v>167000</v>
      </c>
      <c r="F50" s="28">
        <v>0</v>
      </c>
      <c r="G50" s="4">
        <v>0</v>
      </c>
      <c r="H50" s="28">
        <f>+E50</f>
        <v>167000</v>
      </c>
      <c r="I50" s="21">
        <f>+H50/11012900*100</f>
        <v>1.5164034904521062</v>
      </c>
    </row>
    <row r="51" spans="2:9">
      <c r="B51" s="26"/>
      <c r="C51" s="6"/>
      <c r="D51" s="26"/>
      <c r="E51" s="6"/>
      <c r="F51" s="26"/>
      <c r="G51" s="6"/>
      <c r="H51" s="26"/>
      <c r="I51" s="20"/>
    </row>
    <row r="52" spans="2:9">
      <c r="B52" s="31" t="s">
        <v>67</v>
      </c>
      <c r="C52" s="4"/>
      <c r="D52" s="31">
        <v>85</v>
      </c>
      <c r="E52" s="10">
        <v>2590768</v>
      </c>
      <c r="F52" s="28">
        <v>0</v>
      </c>
      <c r="G52" s="4">
        <v>0</v>
      </c>
      <c r="H52" s="28">
        <f>+E52</f>
        <v>2590768</v>
      </c>
      <c r="I52" s="21">
        <f>+E52/11012900*100</f>
        <v>23.524848132644443</v>
      </c>
    </row>
    <row r="53" spans="2:9">
      <c r="B53" s="31" t="s">
        <v>68</v>
      </c>
      <c r="C53" s="4"/>
      <c r="D53" s="31">
        <v>10</v>
      </c>
      <c r="E53" s="10">
        <v>5007</v>
      </c>
      <c r="F53" s="28">
        <v>0</v>
      </c>
      <c r="G53" s="4">
        <v>0</v>
      </c>
      <c r="H53" s="28">
        <f t="shared" ref="H53:H63" si="2">+E53</f>
        <v>5007</v>
      </c>
      <c r="I53" s="21">
        <f>+E53/11012900*100</f>
        <v>4.5464863932297581E-2</v>
      </c>
    </row>
    <row r="54" spans="2:9">
      <c r="B54" s="31"/>
      <c r="C54" s="4"/>
      <c r="D54" s="31"/>
      <c r="E54" s="10"/>
      <c r="F54" s="28"/>
      <c r="G54" s="4"/>
      <c r="H54" s="28">
        <f t="shared" si="2"/>
        <v>0</v>
      </c>
      <c r="I54" s="21"/>
    </row>
    <row r="55" spans="2:9">
      <c r="B55" s="28"/>
      <c r="C55" s="4" t="s">
        <v>69</v>
      </c>
      <c r="D55" s="31">
        <v>1</v>
      </c>
      <c r="E55" s="10">
        <v>127600</v>
      </c>
      <c r="F55" s="28">
        <v>0</v>
      </c>
      <c r="G55" s="4">
        <v>0</v>
      </c>
      <c r="H55" s="28">
        <f t="shared" si="2"/>
        <v>127600</v>
      </c>
      <c r="I55" s="21">
        <f>+E55/11012900*100</f>
        <v>1.1586412298304716</v>
      </c>
    </row>
    <row r="56" spans="2:9">
      <c r="B56" s="28"/>
      <c r="C56" s="4" t="s">
        <v>70</v>
      </c>
      <c r="D56" s="31">
        <v>1</v>
      </c>
      <c r="E56" s="10">
        <v>198100</v>
      </c>
      <c r="F56" s="28">
        <v>0</v>
      </c>
      <c r="G56" s="4">
        <v>0</v>
      </c>
      <c r="H56" s="28">
        <f t="shared" si="2"/>
        <v>198100</v>
      </c>
      <c r="I56" s="21">
        <f>+E56/11012900*100</f>
        <v>1.7987995895722289</v>
      </c>
    </row>
    <row r="57" spans="2:9">
      <c r="B57" s="28"/>
      <c r="C57" s="4" t="s">
        <v>71</v>
      </c>
      <c r="D57" s="31">
        <v>1</v>
      </c>
      <c r="E57" s="10">
        <v>200000</v>
      </c>
      <c r="F57" s="28">
        <v>0</v>
      </c>
      <c r="G57" s="4">
        <v>0</v>
      </c>
      <c r="H57" s="28">
        <f t="shared" si="2"/>
        <v>200000</v>
      </c>
      <c r="I57" s="21">
        <f>+E57/11012900*100</f>
        <v>1.8160520843737797</v>
      </c>
    </row>
    <row r="58" spans="2:9">
      <c r="B58" s="28"/>
      <c r="C58" s="4" t="s">
        <v>72</v>
      </c>
      <c r="D58" s="31">
        <v>1</v>
      </c>
      <c r="E58" s="10">
        <v>201000</v>
      </c>
      <c r="F58" s="28">
        <v>0</v>
      </c>
      <c r="G58" s="4">
        <v>0</v>
      </c>
      <c r="H58" s="28">
        <f t="shared" si="2"/>
        <v>201000</v>
      </c>
      <c r="I58" s="21">
        <f>+E58/11012900*100</f>
        <v>1.8251323447956487</v>
      </c>
    </row>
    <row r="59" spans="2:9">
      <c r="B59" s="28"/>
      <c r="C59" s="4" t="s">
        <v>73</v>
      </c>
      <c r="D59" s="31">
        <v>1</v>
      </c>
      <c r="E59" s="10">
        <v>233243</v>
      </c>
      <c r="F59" s="28">
        <v>0</v>
      </c>
      <c r="G59" s="4">
        <v>0</v>
      </c>
      <c r="H59" s="28">
        <f t="shared" si="2"/>
        <v>233243</v>
      </c>
      <c r="I59" s="21">
        <f>+E59/11012900*100</f>
        <v>2.1179071815779675</v>
      </c>
    </row>
    <row r="60" spans="2:9">
      <c r="B60" s="28"/>
      <c r="C60" s="4" t="s">
        <v>74</v>
      </c>
      <c r="D60" s="31">
        <v>1</v>
      </c>
      <c r="E60" s="10">
        <v>525554</v>
      </c>
      <c r="F60" s="28">
        <v>0</v>
      </c>
      <c r="G60" s="4">
        <v>0</v>
      </c>
      <c r="H60" s="28">
        <f t="shared" si="2"/>
        <v>525554</v>
      </c>
      <c r="I60" s="21">
        <f>+E60/11012900*100</f>
        <v>4.7721671857548875</v>
      </c>
    </row>
    <row r="61" spans="2:9">
      <c r="B61" s="28" t="s">
        <v>75</v>
      </c>
      <c r="C61" s="4"/>
      <c r="D61" s="31">
        <v>39</v>
      </c>
      <c r="E61" s="10">
        <v>1034023</v>
      </c>
      <c r="F61" s="28">
        <v>0</v>
      </c>
      <c r="G61" s="4">
        <v>0</v>
      </c>
      <c r="H61" s="28">
        <f t="shared" si="2"/>
        <v>1034023</v>
      </c>
      <c r="I61" s="21">
        <f>+E61/11012900*100</f>
        <v>9.3891981222021439</v>
      </c>
    </row>
    <row r="62" spans="2:9">
      <c r="B62" s="27" t="s">
        <v>76</v>
      </c>
      <c r="C62" s="8"/>
      <c r="D62" s="32">
        <v>36</v>
      </c>
      <c r="E62" s="15">
        <v>1551738</v>
      </c>
      <c r="F62" s="27">
        <v>0</v>
      </c>
      <c r="G62" s="8">
        <v>0</v>
      </c>
      <c r="H62" s="27">
        <f t="shared" si="2"/>
        <v>1551738</v>
      </c>
      <c r="I62" s="22">
        <f>+E62/11012900*100</f>
        <v>14.090185146510001</v>
      </c>
    </row>
    <row r="63" spans="2:9">
      <c r="B63" s="34" t="s">
        <v>77</v>
      </c>
      <c r="C63" s="17"/>
      <c r="D63" s="33">
        <v>1686</v>
      </c>
      <c r="E63" s="18">
        <v>5184488</v>
      </c>
      <c r="F63" s="34">
        <v>0</v>
      </c>
      <c r="G63" s="17">
        <v>0</v>
      </c>
      <c r="H63" s="34">
        <f t="shared" si="2"/>
        <v>5184488</v>
      </c>
      <c r="I63" s="23">
        <f>+E63/11012900*100</f>
        <v>47.076501194054245</v>
      </c>
    </row>
    <row r="64" spans="2:9">
      <c r="B64" s="37" t="s">
        <v>78</v>
      </c>
      <c r="C64" s="12"/>
      <c r="D64" s="35">
        <f>+D63+D39+D23</f>
        <v>1700</v>
      </c>
      <c r="E64" s="35">
        <f>+E63+E39+E23</f>
        <v>11012900</v>
      </c>
      <c r="F64" s="12">
        <f t="shared" ref="F64:I64" si="3">+F63+F39+F23</f>
        <v>0</v>
      </c>
      <c r="G64" s="12">
        <f t="shared" si="3"/>
        <v>0</v>
      </c>
      <c r="H64" s="35">
        <f t="shared" si="3"/>
        <v>11012900</v>
      </c>
      <c r="I64" s="16">
        <f t="shared" si="3"/>
        <v>100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ANNEX-1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abcd</dc:creator>
  <cp:lastModifiedBy>abcd</cp:lastModifiedBy>
  <dcterms:created xsi:type="dcterms:W3CDTF">2018-05-02T12:12:36Z</dcterms:created>
  <dcterms:modified xsi:type="dcterms:W3CDTF">2018-05-02T12:59:02Z</dcterms:modified>
</cp:coreProperties>
</file>